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 activeTab="2"/>
  </bookViews>
  <sheets>
    <sheet name="债务" sheetId="1" r:id="rId1"/>
    <sheet name="2019年新增债券安排" sheetId="2" r:id="rId2"/>
    <sheet name="2020年新增债券安排" sheetId="3" r:id="rId3"/>
  </sheets>
  <calcPr calcId="124519"/>
</workbook>
</file>

<file path=xl/calcChain.xml><?xml version="1.0" encoding="utf-8"?>
<calcChain xmlns="http://schemas.openxmlformats.org/spreadsheetml/2006/main">
  <c r="C18" i="3"/>
  <c r="C12"/>
  <c r="C31"/>
  <c r="A5" i="1"/>
  <c r="D5"/>
  <c r="G5"/>
  <c r="J5"/>
  <c r="C6" i="3"/>
  <c r="C25" i="2"/>
  <c r="C17"/>
  <c r="C26" l="1"/>
  <c r="C32" i="3" l="1"/>
</calcChain>
</file>

<file path=xl/sharedStrings.xml><?xml version="1.0" encoding="utf-8"?>
<sst xmlns="http://schemas.openxmlformats.org/spreadsheetml/2006/main" count="93" uniqueCount="82">
  <si>
    <t>债务限额</t>
    <phoneticPr fontId="1" type="noConversion"/>
  </si>
  <si>
    <t>债务余额</t>
    <phoneticPr fontId="1" type="noConversion"/>
  </si>
  <si>
    <t>小计</t>
    <phoneticPr fontId="1" type="noConversion"/>
  </si>
  <si>
    <t>担保责任</t>
    <phoneticPr fontId="1" type="noConversion"/>
  </si>
  <si>
    <t>救助责任</t>
    <phoneticPr fontId="1" type="noConversion"/>
  </si>
  <si>
    <t>合计</t>
    <phoneticPr fontId="1" type="noConversion"/>
  </si>
  <si>
    <t>单位：万元</t>
    <phoneticPr fontId="1" type="noConversion"/>
  </si>
  <si>
    <t>一般债券</t>
    <phoneticPr fontId="1" type="noConversion"/>
  </si>
  <si>
    <t>项目安排</t>
    <phoneticPr fontId="1" type="noConversion"/>
  </si>
  <si>
    <t>单位;万元</t>
    <phoneticPr fontId="1" type="noConversion"/>
  </si>
  <si>
    <t>类型</t>
    <phoneticPr fontId="1" type="noConversion"/>
  </si>
  <si>
    <t>期限（年）</t>
    <phoneticPr fontId="1" type="noConversion"/>
  </si>
  <si>
    <t>利率%</t>
    <phoneticPr fontId="1" type="noConversion"/>
  </si>
  <si>
    <t>债券金额</t>
    <phoneticPr fontId="1" type="noConversion"/>
  </si>
  <si>
    <t>专项债券</t>
    <phoneticPr fontId="1" type="noConversion"/>
  </si>
  <si>
    <t>合 计</t>
    <phoneticPr fontId="1" type="noConversion"/>
  </si>
  <si>
    <t>2019年鄱阳县新增债券资金安排表</t>
    <phoneticPr fontId="1" type="noConversion"/>
  </si>
  <si>
    <t>鄱阳县义务教育均衡发展建设项目</t>
  </si>
  <si>
    <t>鄱阳县易地扶贫搬迁项目</t>
  </si>
  <si>
    <t>鄱阳县饶州北大道道路工程</t>
  </si>
  <si>
    <t>鄱阳县姜夔大道一期北段（二期）建设工程</t>
  </si>
  <si>
    <t>鄱阳县火车站新区一期建设工程</t>
  </si>
  <si>
    <t>姜夔大道三期工程项目</t>
  </si>
  <si>
    <t>中心城区城市双修项目</t>
  </si>
  <si>
    <t>小计</t>
    <phoneticPr fontId="1" type="noConversion"/>
  </si>
  <si>
    <t>专项债券</t>
    <phoneticPr fontId="1" type="noConversion"/>
  </si>
  <si>
    <t>小计</t>
    <phoneticPr fontId="1" type="noConversion"/>
  </si>
  <si>
    <t>合 计</t>
    <phoneticPr fontId="1" type="noConversion"/>
  </si>
  <si>
    <t>债券还本付息</t>
    <phoneticPr fontId="1" type="noConversion"/>
  </si>
  <si>
    <t>2019年鄱阳县政府债务预决算信息公开表</t>
    <phoneticPr fontId="1" type="noConversion"/>
  </si>
  <si>
    <t>2020年鄱阳县新增债券资金安排表</t>
    <phoneticPr fontId="1" type="noConversion"/>
  </si>
  <si>
    <t>一般债券</t>
    <phoneticPr fontId="1" type="noConversion"/>
  </si>
  <si>
    <t xml:space="preserve">专项债券 </t>
    <phoneticPr fontId="1" type="noConversion"/>
  </si>
  <si>
    <t>或有债务余额</t>
    <phoneticPr fontId="1" type="noConversion"/>
  </si>
  <si>
    <t>小计</t>
    <phoneticPr fontId="1" type="noConversion"/>
  </si>
  <si>
    <t>思源实验学校二期</t>
    <phoneticPr fontId="4" type="noConversion"/>
  </si>
  <si>
    <t>朝阳路续建工程</t>
    <phoneticPr fontId="4" type="noConversion"/>
  </si>
  <si>
    <t>姜夔大道二期工程项目</t>
  </si>
  <si>
    <t>思源学校二期</t>
    <phoneticPr fontId="4" type="noConversion"/>
  </si>
  <si>
    <t>深度贫困村</t>
    <phoneticPr fontId="4" type="noConversion"/>
  </si>
  <si>
    <t>鄱阳县城城北文旅片区</t>
    <phoneticPr fontId="4" type="noConversion"/>
  </si>
  <si>
    <t>鄱阳县城城北片区</t>
    <phoneticPr fontId="4" type="noConversion"/>
  </si>
  <si>
    <t>鄱阳芦田工业园区扩园征地</t>
    <phoneticPr fontId="4" type="noConversion"/>
  </si>
  <si>
    <t>鄱阳县城北文旅片区（姜夔部分）土储项目</t>
    <phoneticPr fontId="4" type="noConversion"/>
  </si>
  <si>
    <t>鄱阳县城城北新区土地收储项目</t>
  </si>
  <si>
    <t>鄱阳县四十里街镇土地收储项目</t>
  </si>
  <si>
    <t>高标准农田建设</t>
  </si>
  <si>
    <t>鄱阳县环东湖综合治理工程</t>
  </si>
  <si>
    <t>鄱阳县人民医院内儿科综合住院大楼项目</t>
  </si>
  <si>
    <r>
      <t>鄱阳县高标准农田建设</t>
    </r>
    <r>
      <rPr>
        <sz val="10"/>
        <color indexed="8"/>
        <rFont val="Times New Roman"/>
        <family val="1"/>
      </rPr>
      <t>2019</t>
    </r>
  </si>
  <si>
    <r>
      <t>鄱阳县</t>
    </r>
    <r>
      <rPr>
        <sz val="10"/>
        <color indexed="8"/>
        <rFont val="Times New Roman"/>
        <family val="1"/>
      </rPr>
      <t>10</t>
    </r>
    <r>
      <rPr>
        <sz val="10"/>
        <color indexed="8"/>
        <rFont val="宋体"/>
        <family val="3"/>
        <charset val="134"/>
      </rPr>
      <t>万吨水厂及管网改扩建工程</t>
    </r>
  </si>
  <si>
    <t>鄱阳县五湖连通建设项目</t>
  </si>
  <si>
    <t>城区主干道污水管网项目</t>
  </si>
  <si>
    <t>鄱阳县体育中心建设工程（增补工程）</t>
  </si>
  <si>
    <t>风雨山路</t>
  </si>
  <si>
    <t>城北二路及磨棋岭路新建工程</t>
  </si>
  <si>
    <t>G236芜汕线鄱阳县城外环改建工程</t>
  </si>
  <si>
    <t>上饶市纪委监委鄱阳县廉政教育中心</t>
  </si>
  <si>
    <t>湖城学校二部基础设施提升改造工程</t>
  </si>
  <si>
    <t>再融资</t>
    <phoneticPr fontId="1" type="noConversion"/>
  </si>
  <si>
    <t>还本</t>
    <phoneticPr fontId="1" type="noConversion"/>
  </si>
  <si>
    <t>付息</t>
    <phoneticPr fontId="1" type="noConversion"/>
  </si>
  <si>
    <t>合计</t>
    <phoneticPr fontId="1" type="noConversion"/>
  </si>
  <si>
    <t>一般债务</t>
    <phoneticPr fontId="1" type="noConversion"/>
  </si>
  <si>
    <t>专项债务</t>
    <phoneticPr fontId="1" type="noConversion"/>
  </si>
  <si>
    <t>合计</t>
    <phoneticPr fontId="1" type="noConversion"/>
  </si>
  <si>
    <t>3.19  3.32</t>
    <phoneticPr fontId="1" type="noConversion"/>
  </si>
  <si>
    <t>3.32  3.38</t>
    <phoneticPr fontId="1" type="noConversion"/>
  </si>
  <si>
    <t>7  10</t>
    <phoneticPr fontId="1" type="noConversion"/>
  </si>
  <si>
    <t>5   7</t>
    <phoneticPr fontId="1" type="noConversion"/>
  </si>
  <si>
    <t>翼天文旅综合体基础设施建设工程</t>
    <phoneticPr fontId="4" type="noConversion"/>
  </si>
  <si>
    <t>鄱阳湖博物馆建设项目</t>
    <phoneticPr fontId="4" type="noConversion"/>
  </si>
  <si>
    <t>鄱阳湖根亲文化园</t>
    <phoneticPr fontId="4" type="noConversion"/>
  </si>
  <si>
    <t>一般债券</t>
    <phoneticPr fontId="1" type="noConversion"/>
  </si>
  <si>
    <t>鄱阳县乡镇中心幼儿园建设项目</t>
    <phoneticPr fontId="4" type="noConversion"/>
  </si>
  <si>
    <t>鄱阳县城区公办幼儿园建设工程项目</t>
    <phoneticPr fontId="4" type="noConversion"/>
  </si>
  <si>
    <t>鄱阳县绿色园区调园扩区基础设施建设项目</t>
    <phoneticPr fontId="4" type="noConversion"/>
  </si>
  <si>
    <t>朝阳路续建工程</t>
  </si>
  <si>
    <t>鄱阳县北关路（姜夔大道至明德路）新建工程</t>
  </si>
  <si>
    <t>思源实验学校二期项目</t>
  </si>
  <si>
    <t>易地扶贫搬迁</t>
    <phoneticPr fontId="4" type="noConversion"/>
  </si>
  <si>
    <r>
      <t xml:space="preserve">江西鄱阳湖流域重点城镇污染综合治理与生态安全改善项目  </t>
    </r>
    <r>
      <rPr>
        <b/>
        <sz val="10"/>
        <rFont val="宋体"/>
        <family val="3"/>
        <charset val="134"/>
        <scheme val="minor"/>
      </rPr>
      <t xml:space="preserve"> (政府外债)</t>
    </r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</si>
</sst>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1"/>
      <name val="仿宋_GB2312"/>
      <family val="3"/>
      <charset val="134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SimSun"/>
      <charset val="134"/>
    </font>
    <font>
      <b/>
      <sz val="10"/>
      <name val="宋体"/>
      <family val="3"/>
      <charset val="134"/>
    </font>
    <font>
      <b/>
      <sz val="10"/>
      <name val="仿宋_GB2312"/>
      <family val="3"/>
      <charset val="134"/>
    </font>
    <font>
      <sz val="10"/>
      <color indexed="8"/>
      <name val="Times New Roman"/>
      <family val="1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8" fillId="2" borderId="1" xfId="0" applyFont="1" applyFill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77" fontId="8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77" fontId="12" fillId="0" borderId="1" xfId="0" applyNumberFormat="1" applyFont="1" applyFill="1" applyBorder="1" applyAlignment="1" applyProtection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58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justify" vertical="center" wrapText="1"/>
    </xf>
    <xf numFmtId="0" fontId="17" fillId="2" borderId="1" xfId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1" applyFont="1" applyFill="1" applyBorder="1" applyAlignment="1">
      <alignment vertical="center" wrapText="1"/>
    </xf>
    <xf numFmtId="0" fontId="18" fillId="2" borderId="1" xfId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</cellXfs>
  <cellStyles count="2">
    <cellStyle name="常规" xfId="0" builtinId="0"/>
    <cellStyle name="常规 10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"/>
  <sheetViews>
    <sheetView workbookViewId="0">
      <selection activeCell="D5" sqref="D5"/>
    </sheetView>
  </sheetViews>
  <sheetFormatPr defaultRowHeight="13.5"/>
  <cols>
    <col min="1" max="1" width="9.375" customWidth="1"/>
    <col min="2" max="2" width="10.875" customWidth="1"/>
    <col min="3" max="3" width="11.125" customWidth="1"/>
    <col min="4" max="9" width="10.875" customWidth="1"/>
    <col min="10" max="13" width="9.375" customWidth="1"/>
  </cols>
  <sheetData>
    <row r="1" spans="1:13" ht="57.75" customHeight="1">
      <c r="A1" s="59" t="s">
        <v>29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24.75" customHeight="1">
      <c r="L2" s="1" t="s">
        <v>6</v>
      </c>
    </row>
    <row r="3" spans="1:13" ht="33" customHeight="1">
      <c r="A3" s="55" t="s">
        <v>0</v>
      </c>
      <c r="B3" s="55"/>
      <c r="C3" s="55"/>
      <c r="D3" s="55" t="s">
        <v>1</v>
      </c>
      <c r="E3" s="55"/>
      <c r="F3" s="55"/>
      <c r="G3" s="56" t="s">
        <v>33</v>
      </c>
      <c r="H3" s="57"/>
      <c r="I3" s="58"/>
      <c r="J3" s="56" t="s">
        <v>28</v>
      </c>
      <c r="K3" s="57"/>
      <c r="L3" s="57"/>
      <c r="M3" s="58"/>
    </row>
    <row r="4" spans="1:13" ht="33" customHeight="1">
      <c r="A4" s="39" t="s">
        <v>65</v>
      </c>
      <c r="B4" s="39" t="s">
        <v>63</v>
      </c>
      <c r="C4" s="39" t="s">
        <v>64</v>
      </c>
      <c r="D4" s="12" t="s">
        <v>5</v>
      </c>
      <c r="E4" s="12" t="s">
        <v>31</v>
      </c>
      <c r="F4" s="40" t="s">
        <v>32</v>
      </c>
      <c r="G4" s="13" t="s">
        <v>5</v>
      </c>
      <c r="H4" s="12" t="s">
        <v>3</v>
      </c>
      <c r="I4" s="12" t="s">
        <v>4</v>
      </c>
      <c r="J4" s="14" t="s">
        <v>62</v>
      </c>
      <c r="K4" s="14" t="s">
        <v>59</v>
      </c>
      <c r="L4" s="14" t="s">
        <v>60</v>
      </c>
      <c r="M4" s="41" t="s">
        <v>61</v>
      </c>
    </row>
    <row r="5" spans="1:13" ht="46.5" customHeight="1">
      <c r="A5" s="2">
        <f>SUM(B5:C5)</f>
        <v>444900</v>
      </c>
      <c r="B5" s="2">
        <v>192500</v>
      </c>
      <c r="C5" s="2">
        <v>252400</v>
      </c>
      <c r="D5" s="2">
        <f>SUM(E5:F5)</f>
        <v>393786.1</v>
      </c>
      <c r="E5" s="2">
        <v>162308.6</v>
      </c>
      <c r="F5" s="2">
        <v>231477.5</v>
      </c>
      <c r="G5" s="2">
        <f>SUM(H5:I5)</f>
        <v>13101.46</v>
      </c>
      <c r="H5" s="2">
        <v>11785.14</v>
      </c>
      <c r="I5" s="2">
        <v>1316.32</v>
      </c>
      <c r="J5" s="2">
        <f>SUM(K5:M5)</f>
        <v>29178.7</v>
      </c>
      <c r="K5" s="2">
        <v>16631</v>
      </c>
      <c r="L5" s="2">
        <v>2269</v>
      </c>
      <c r="M5" s="2">
        <v>10278.700000000001</v>
      </c>
    </row>
  </sheetData>
  <mergeCells count="5">
    <mergeCell ref="D3:F3"/>
    <mergeCell ref="G3:I3"/>
    <mergeCell ref="J3:M3"/>
    <mergeCell ref="A1:M1"/>
    <mergeCell ref="A3:C3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"/>
  <sheetViews>
    <sheetView topLeftCell="A16" workbookViewId="0">
      <selection sqref="A1:E1"/>
    </sheetView>
  </sheetViews>
  <sheetFormatPr defaultRowHeight="13.5"/>
  <cols>
    <col min="1" max="1" width="13.875" customWidth="1"/>
    <col min="2" max="2" width="32.75" customWidth="1"/>
    <col min="3" max="3" width="11.25" customWidth="1"/>
    <col min="4" max="4" width="15.375" customWidth="1"/>
    <col min="5" max="5" width="16.875" customWidth="1"/>
  </cols>
  <sheetData>
    <row r="1" spans="1:5" ht="39" customHeight="1">
      <c r="A1" s="59" t="s">
        <v>16</v>
      </c>
      <c r="B1" s="59"/>
      <c r="C1" s="59"/>
      <c r="D1" s="59"/>
      <c r="E1" s="59"/>
    </row>
    <row r="2" spans="1:5" ht="24" customHeight="1">
      <c r="E2" s="1" t="s">
        <v>9</v>
      </c>
    </row>
    <row r="3" spans="1:5" ht="27" customHeight="1">
      <c r="A3" s="4" t="s">
        <v>10</v>
      </c>
      <c r="B3" s="4" t="s">
        <v>8</v>
      </c>
      <c r="C3" s="4" t="s">
        <v>13</v>
      </c>
      <c r="D3" s="4" t="s">
        <v>11</v>
      </c>
      <c r="E3" s="4" t="s">
        <v>12</v>
      </c>
    </row>
    <row r="4" spans="1:5" ht="27" customHeight="1">
      <c r="A4" s="60" t="s">
        <v>7</v>
      </c>
      <c r="B4" s="16" t="s">
        <v>17</v>
      </c>
      <c r="C4" s="18">
        <v>10000</v>
      </c>
      <c r="D4" s="2">
        <v>10</v>
      </c>
      <c r="E4" s="51">
        <v>3.38</v>
      </c>
    </row>
    <row r="5" spans="1:5" ht="27" customHeight="1">
      <c r="A5" s="61"/>
      <c r="B5" s="19" t="s">
        <v>18</v>
      </c>
      <c r="C5" s="18">
        <v>2618</v>
      </c>
      <c r="D5" s="2">
        <v>5</v>
      </c>
      <c r="E5" s="51">
        <v>3.19</v>
      </c>
    </row>
    <row r="6" spans="1:5" ht="27" customHeight="1">
      <c r="A6" s="61"/>
      <c r="B6" s="20" t="s">
        <v>19</v>
      </c>
      <c r="C6" s="21">
        <v>3000</v>
      </c>
      <c r="D6" s="2">
        <v>5</v>
      </c>
      <c r="E6" s="51">
        <v>3.19</v>
      </c>
    </row>
    <row r="7" spans="1:5" ht="27" customHeight="1">
      <c r="A7" s="61"/>
      <c r="B7" s="20" t="s">
        <v>20</v>
      </c>
      <c r="C7" s="21">
        <v>4000</v>
      </c>
      <c r="D7" s="2">
        <v>5</v>
      </c>
      <c r="E7" s="51">
        <v>3.19</v>
      </c>
    </row>
    <row r="8" spans="1:5" ht="27" customHeight="1">
      <c r="A8" s="61"/>
      <c r="B8" s="20" t="s">
        <v>35</v>
      </c>
      <c r="C8" s="21">
        <v>2400</v>
      </c>
      <c r="D8" s="42" t="s">
        <v>69</v>
      </c>
      <c r="E8" s="51" t="s">
        <v>66</v>
      </c>
    </row>
    <row r="9" spans="1:5" ht="27" customHeight="1">
      <c r="A9" s="61"/>
      <c r="B9" s="20" t="s">
        <v>21</v>
      </c>
      <c r="C9" s="21">
        <v>5592</v>
      </c>
      <c r="D9" s="2">
        <v>7</v>
      </c>
      <c r="E9" s="51">
        <v>3.32</v>
      </c>
    </row>
    <row r="10" spans="1:5" ht="27" customHeight="1">
      <c r="A10" s="61"/>
      <c r="B10" s="20" t="s">
        <v>22</v>
      </c>
      <c r="C10" s="21">
        <v>4260</v>
      </c>
      <c r="D10" s="2">
        <v>7</v>
      </c>
      <c r="E10" s="51">
        <v>3.32</v>
      </c>
    </row>
    <row r="11" spans="1:5" ht="36.75" customHeight="1">
      <c r="A11" s="61"/>
      <c r="B11" s="22" t="s">
        <v>23</v>
      </c>
      <c r="C11" s="18">
        <v>2000</v>
      </c>
      <c r="D11" s="43" t="s">
        <v>68</v>
      </c>
      <c r="E11" s="51" t="s">
        <v>67</v>
      </c>
    </row>
    <row r="12" spans="1:5" ht="36.75" customHeight="1">
      <c r="A12" s="61"/>
      <c r="B12" s="22" t="s">
        <v>36</v>
      </c>
      <c r="C12" s="18">
        <v>500</v>
      </c>
      <c r="D12" s="2">
        <v>10</v>
      </c>
      <c r="E12" s="51">
        <v>3.38</v>
      </c>
    </row>
    <row r="13" spans="1:5" ht="36.75" customHeight="1">
      <c r="A13" s="61"/>
      <c r="B13" s="23" t="s">
        <v>22</v>
      </c>
      <c r="C13" s="24">
        <v>6350</v>
      </c>
      <c r="D13" s="2">
        <v>30</v>
      </c>
      <c r="E13" s="51">
        <v>4.1100000000000003</v>
      </c>
    </row>
    <row r="14" spans="1:5" ht="36.75" customHeight="1">
      <c r="A14" s="61"/>
      <c r="B14" s="23" t="s">
        <v>37</v>
      </c>
      <c r="C14" s="24">
        <v>1800</v>
      </c>
      <c r="D14" s="2">
        <v>30</v>
      </c>
      <c r="E14" s="51">
        <v>4.1100000000000003</v>
      </c>
    </row>
    <row r="15" spans="1:5" ht="36.75" customHeight="1">
      <c r="A15" s="61"/>
      <c r="B15" s="25" t="s">
        <v>38</v>
      </c>
      <c r="C15" s="24">
        <v>1876</v>
      </c>
      <c r="D15" s="2">
        <v>30</v>
      </c>
      <c r="E15" s="51">
        <v>4.1100000000000003</v>
      </c>
    </row>
    <row r="16" spans="1:5" ht="36.75" customHeight="1">
      <c r="A16" s="61"/>
      <c r="B16" s="25" t="s">
        <v>39</v>
      </c>
      <c r="C16" s="18">
        <v>600</v>
      </c>
      <c r="D16" s="2">
        <v>30</v>
      </c>
      <c r="E16" s="51">
        <v>4.1100000000000003</v>
      </c>
    </row>
    <row r="17" spans="1:5" ht="36.75" customHeight="1">
      <c r="A17" s="62"/>
      <c r="B17" s="5" t="s">
        <v>2</v>
      </c>
      <c r="C17" s="34">
        <f>SUM(C4:C16)</f>
        <v>44996</v>
      </c>
      <c r="D17" s="7"/>
      <c r="E17" s="51"/>
    </row>
    <row r="18" spans="1:5" ht="36.75" customHeight="1">
      <c r="A18" s="63" t="s">
        <v>14</v>
      </c>
      <c r="B18" s="26" t="s">
        <v>40</v>
      </c>
      <c r="C18" s="24">
        <v>16465</v>
      </c>
      <c r="D18" s="43">
        <v>5</v>
      </c>
      <c r="E18" s="51">
        <v>3.29</v>
      </c>
    </row>
    <row r="19" spans="1:5" ht="36.75" customHeight="1">
      <c r="A19" s="64"/>
      <c r="B19" s="27" t="s">
        <v>41</v>
      </c>
      <c r="C19" s="31">
        <v>5000</v>
      </c>
      <c r="D19" s="43">
        <v>5</v>
      </c>
      <c r="E19" s="51">
        <v>3.29</v>
      </c>
    </row>
    <row r="20" spans="1:5" ht="36.75" customHeight="1">
      <c r="A20" s="64"/>
      <c r="B20" s="28" t="s">
        <v>42</v>
      </c>
      <c r="C20" s="32">
        <v>4500</v>
      </c>
      <c r="D20" s="43">
        <v>5</v>
      </c>
      <c r="E20" s="51">
        <v>3.29</v>
      </c>
    </row>
    <row r="21" spans="1:5" ht="36.75" customHeight="1">
      <c r="A21" s="64"/>
      <c r="B21" s="16" t="s">
        <v>43</v>
      </c>
      <c r="C21" s="18">
        <v>10134</v>
      </c>
      <c r="D21" s="43">
        <v>5</v>
      </c>
      <c r="E21" s="51">
        <v>3.29</v>
      </c>
    </row>
    <row r="22" spans="1:5" ht="36.75" customHeight="1">
      <c r="A22" s="64"/>
      <c r="B22" s="29" t="s">
        <v>44</v>
      </c>
      <c r="C22" s="21">
        <v>3000</v>
      </c>
      <c r="D22" s="43">
        <v>5</v>
      </c>
      <c r="E22" s="51">
        <v>3.29</v>
      </c>
    </row>
    <row r="23" spans="1:5" ht="36.75" customHeight="1">
      <c r="A23" s="64"/>
      <c r="B23" s="30" t="s">
        <v>45</v>
      </c>
      <c r="C23" s="33">
        <v>1600</v>
      </c>
      <c r="D23" s="43">
        <v>5</v>
      </c>
      <c r="E23" s="51">
        <v>3.29</v>
      </c>
    </row>
    <row r="24" spans="1:5" ht="36.75" customHeight="1">
      <c r="A24" s="64"/>
      <c r="B24" s="28" t="s">
        <v>46</v>
      </c>
      <c r="C24" s="32">
        <v>17353</v>
      </c>
      <c r="D24" s="43">
        <v>5</v>
      </c>
      <c r="E24" s="51">
        <v>3.29</v>
      </c>
    </row>
    <row r="25" spans="1:5" ht="35.25" customHeight="1">
      <c r="A25" s="65"/>
      <c r="B25" s="15" t="s">
        <v>34</v>
      </c>
      <c r="C25" s="35">
        <f>SUM(C18:C24)</f>
        <v>58052</v>
      </c>
      <c r="D25" s="6"/>
      <c r="E25" s="54"/>
    </row>
    <row r="26" spans="1:5" ht="30" customHeight="1">
      <c r="A26" s="56" t="s">
        <v>15</v>
      </c>
      <c r="B26" s="58"/>
      <c r="C26" s="3">
        <f>SUM(C17:C24)</f>
        <v>103048</v>
      </c>
      <c r="D26" s="3"/>
      <c r="E26" s="52"/>
    </row>
  </sheetData>
  <mergeCells count="4">
    <mergeCell ref="A1:E1"/>
    <mergeCell ref="A26:B26"/>
    <mergeCell ref="A4:A17"/>
    <mergeCell ref="A18:A25"/>
  </mergeCells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tabSelected="1" workbookViewId="0">
      <selection sqref="A1:E1"/>
    </sheetView>
  </sheetViews>
  <sheetFormatPr defaultRowHeight="13.5"/>
  <cols>
    <col min="1" max="1" width="13.375" customWidth="1"/>
    <col min="2" max="2" width="37.875" customWidth="1"/>
    <col min="3" max="3" width="14.25" customWidth="1"/>
    <col min="4" max="4" width="14" customWidth="1"/>
    <col min="5" max="5" width="13.125" customWidth="1"/>
  </cols>
  <sheetData>
    <row r="1" spans="1:5" ht="39.75" customHeight="1">
      <c r="A1" s="59" t="s">
        <v>30</v>
      </c>
      <c r="B1" s="59"/>
      <c r="C1" s="59"/>
      <c r="D1" s="59"/>
      <c r="E1" s="59"/>
    </row>
    <row r="2" spans="1:5" ht="27" customHeight="1">
      <c r="E2" s="1" t="s">
        <v>9</v>
      </c>
    </row>
    <row r="3" spans="1:5" ht="28.5" customHeight="1">
      <c r="A3" s="4" t="s">
        <v>10</v>
      </c>
      <c r="B3" s="4" t="s">
        <v>8</v>
      </c>
      <c r="C3" s="4" t="s">
        <v>13</v>
      </c>
      <c r="D3" s="4" t="s">
        <v>11</v>
      </c>
      <c r="E3" s="4" t="s">
        <v>12</v>
      </c>
    </row>
    <row r="4" spans="1:5" ht="22.5" customHeight="1">
      <c r="A4" s="61" t="s">
        <v>73</v>
      </c>
      <c r="B4" s="36" t="s">
        <v>52</v>
      </c>
      <c r="C4" s="37">
        <v>7000</v>
      </c>
      <c r="D4" s="44">
        <v>10</v>
      </c>
      <c r="E4" s="51">
        <v>3.12</v>
      </c>
    </row>
    <row r="5" spans="1:5" ht="22.5" customHeight="1">
      <c r="A5" s="61"/>
      <c r="B5" s="36" t="s">
        <v>53</v>
      </c>
      <c r="C5" s="37">
        <v>7200</v>
      </c>
      <c r="D5" s="44">
        <v>10</v>
      </c>
      <c r="E5" s="51">
        <v>3.12</v>
      </c>
    </row>
    <row r="6" spans="1:5" ht="22.5" customHeight="1">
      <c r="A6" s="61"/>
      <c r="B6" s="36" t="s">
        <v>22</v>
      </c>
      <c r="C6" s="37">
        <f>9750+6740-3250-240</f>
        <v>13000</v>
      </c>
      <c r="D6" s="44">
        <v>10</v>
      </c>
      <c r="E6" s="51">
        <v>3.12</v>
      </c>
    </row>
    <row r="7" spans="1:5" ht="22.5" customHeight="1">
      <c r="A7" s="61"/>
      <c r="B7" s="36" t="s">
        <v>54</v>
      </c>
      <c r="C7" s="37">
        <v>2000</v>
      </c>
      <c r="D7" s="44">
        <v>10</v>
      </c>
      <c r="E7" s="51">
        <v>3.12</v>
      </c>
    </row>
    <row r="8" spans="1:5" ht="22.5" customHeight="1">
      <c r="A8" s="61"/>
      <c r="B8" s="36" t="s">
        <v>55</v>
      </c>
      <c r="C8" s="37">
        <v>940</v>
      </c>
      <c r="D8" s="44">
        <v>10</v>
      </c>
      <c r="E8" s="51">
        <v>3.12</v>
      </c>
    </row>
    <row r="9" spans="1:5" ht="22.5" customHeight="1">
      <c r="A9" s="61"/>
      <c r="B9" s="36" t="s">
        <v>56</v>
      </c>
      <c r="C9" s="37">
        <v>3250</v>
      </c>
      <c r="D9" s="44">
        <v>10</v>
      </c>
      <c r="E9" s="51">
        <v>3.12</v>
      </c>
    </row>
    <row r="10" spans="1:5" ht="22.5" customHeight="1">
      <c r="A10" s="61"/>
      <c r="B10" s="36" t="s">
        <v>57</v>
      </c>
      <c r="C10" s="37">
        <v>2970</v>
      </c>
      <c r="D10" s="44">
        <v>10</v>
      </c>
      <c r="E10" s="51">
        <v>3.12</v>
      </c>
    </row>
    <row r="11" spans="1:5" ht="22.5" customHeight="1">
      <c r="A11" s="61"/>
      <c r="B11" s="36" t="s">
        <v>58</v>
      </c>
      <c r="C11" s="38">
        <v>340</v>
      </c>
      <c r="D11" s="44">
        <v>10</v>
      </c>
      <c r="E11" s="51">
        <v>3.12</v>
      </c>
    </row>
    <row r="12" spans="1:5" ht="22.5" customHeight="1">
      <c r="A12" s="61"/>
      <c r="B12" s="47" t="s">
        <v>52</v>
      </c>
      <c r="C12" s="50">
        <f>4259.3</f>
        <v>4259.3</v>
      </c>
      <c r="D12" s="50">
        <v>30</v>
      </c>
      <c r="E12" s="51">
        <v>3.95</v>
      </c>
    </row>
    <row r="13" spans="1:5" ht="22.5" customHeight="1">
      <c r="A13" s="61"/>
      <c r="B13" s="48" t="s">
        <v>77</v>
      </c>
      <c r="C13" s="38">
        <v>836</v>
      </c>
      <c r="D13" s="38">
        <v>30</v>
      </c>
      <c r="E13" s="51">
        <v>3.95</v>
      </c>
    </row>
    <row r="14" spans="1:5" ht="22.5" customHeight="1">
      <c r="A14" s="61"/>
      <c r="B14" s="48" t="s">
        <v>78</v>
      </c>
      <c r="C14" s="38">
        <v>504</v>
      </c>
      <c r="D14" s="50">
        <v>30</v>
      </c>
      <c r="E14" s="51">
        <v>3.95</v>
      </c>
    </row>
    <row r="15" spans="1:5" ht="22.5" customHeight="1">
      <c r="A15" s="61"/>
      <c r="B15" s="48" t="s">
        <v>79</v>
      </c>
      <c r="C15" s="50">
        <v>1800</v>
      </c>
      <c r="D15" s="38">
        <v>30</v>
      </c>
      <c r="E15" s="51">
        <v>3.95</v>
      </c>
    </row>
    <row r="16" spans="1:5" ht="22.5" customHeight="1">
      <c r="A16" s="61"/>
      <c r="B16" s="36" t="s">
        <v>80</v>
      </c>
      <c r="C16" s="50">
        <v>805.7</v>
      </c>
      <c r="D16" s="50">
        <v>30</v>
      </c>
      <c r="E16" s="51">
        <v>3.95</v>
      </c>
    </row>
    <row r="17" spans="1:5" ht="28.5" customHeight="1">
      <c r="A17" s="61"/>
      <c r="B17" s="49" t="s">
        <v>81</v>
      </c>
      <c r="C17" s="38">
        <v>9495</v>
      </c>
      <c r="D17" s="38"/>
      <c r="E17" s="51"/>
    </row>
    <row r="18" spans="1:5" ht="22.5" customHeight="1">
      <c r="A18" s="62"/>
      <c r="B18" s="9" t="s">
        <v>24</v>
      </c>
      <c r="C18" s="10">
        <f>SUM(C4:C16)</f>
        <v>44905</v>
      </c>
      <c r="D18" s="53"/>
      <c r="E18" s="51"/>
    </row>
    <row r="19" spans="1:5" ht="22.5" customHeight="1">
      <c r="A19" s="66" t="s">
        <v>25</v>
      </c>
      <c r="B19" s="46" t="s">
        <v>47</v>
      </c>
      <c r="C19" s="17">
        <v>50033</v>
      </c>
      <c r="D19" s="44">
        <v>10</v>
      </c>
      <c r="E19" s="51">
        <v>3.37</v>
      </c>
    </row>
    <row r="20" spans="1:5" ht="22.5" customHeight="1">
      <c r="A20" s="67"/>
      <c r="B20" s="46" t="s">
        <v>48</v>
      </c>
      <c r="C20" s="17">
        <v>4000</v>
      </c>
      <c r="D20" s="44">
        <v>5</v>
      </c>
      <c r="E20" s="51">
        <v>3.15</v>
      </c>
    </row>
    <row r="21" spans="1:5" ht="22.5" customHeight="1">
      <c r="A21" s="67"/>
      <c r="B21" s="46" t="s">
        <v>49</v>
      </c>
      <c r="C21" s="17">
        <v>23350</v>
      </c>
      <c r="D21" s="44">
        <v>5</v>
      </c>
      <c r="E21" s="51">
        <v>3.15</v>
      </c>
    </row>
    <row r="22" spans="1:5" ht="22.5" customHeight="1">
      <c r="A22" s="67"/>
      <c r="B22" s="46" t="s">
        <v>50</v>
      </c>
      <c r="C22" s="17">
        <v>5000</v>
      </c>
      <c r="D22" s="44">
        <v>10</v>
      </c>
      <c r="E22" s="51">
        <v>3.37</v>
      </c>
    </row>
    <row r="23" spans="1:5" ht="22.5" customHeight="1">
      <c r="A23" s="67"/>
      <c r="B23" s="46" t="s">
        <v>51</v>
      </c>
      <c r="C23" s="17">
        <v>12200</v>
      </c>
      <c r="D23" s="44">
        <v>10</v>
      </c>
      <c r="E23" s="51">
        <v>3.37</v>
      </c>
    </row>
    <row r="24" spans="1:5" ht="24" customHeight="1">
      <c r="A24" s="67"/>
      <c r="B24" s="17" t="s">
        <v>70</v>
      </c>
      <c r="C24" s="45">
        <v>7000</v>
      </c>
      <c r="D24" s="44">
        <v>15</v>
      </c>
      <c r="E24" s="51">
        <v>3.44</v>
      </c>
    </row>
    <row r="25" spans="1:5" ht="27.75" customHeight="1">
      <c r="A25" s="67"/>
      <c r="B25" s="17" t="s">
        <v>71</v>
      </c>
      <c r="C25" s="45">
        <v>12300</v>
      </c>
      <c r="D25" s="44">
        <v>20</v>
      </c>
      <c r="E25" s="51">
        <v>3.56</v>
      </c>
    </row>
    <row r="26" spans="1:5" ht="27.75" customHeight="1">
      <c r="A26" s="67"/>
      <c r="B26" s="17" t="s">
        <v>72</v>
      </c>
      <c r="C26" s="45">
        <v>6900</v>
      </c>
      <c r="D26" s="44">
        <v>20</v>
      </c>
      <c r="E26" s="51">
        <v>3.56</v>
      </c>
    </row>
    <row r="27" spans="1:5" ht="27.75" customHeight="1">
      <c r="A27" s="67"/>
      <c r="B27" s="17" t="s">
        <v>74</v>
      </c>
      <c r="C27" s="45">
        <v>12000</v>
      </c>
      <c r="D27" s="44">
        <v>15</v>
      </c>
      <c r="E27" s="51">
        <v>3.67</v>
      </c>
    </row>
    <row r="28" spans="1:5" ht="27.75" customHeight="1">
      <c r="A28" s="67"/>
      <c r="B28" s="17" t="s">
        <v>75</v>
      </c>
      <c r="C28" s="45">
        <v>5500</v>
      </c>
      <c r="D28" s="44">
        <v>15</v>
      </c>
      <c r="E28" s="51">
        <v>3.67</v>
      </c>
    </row>
    <row r="29" spans="1:5" ht="27.75" customHeight="1">
      <c r="A29" s="67"/>
      <c r="B29" s="17" t="s">
        <v>76</v>
      </c>
      <c r="C29" s="45">
        <v>5000</v>
      </c>
      <c r="D29" s="44">
        <v>15</v>
      </c>
      <c r="E29" s="51">
        <v>3.67</v>
      </c>
    </row>
    <row r="30" spans="1:5" ht="27.75" customHeight="1">
      <c r="A30" s="67"/>
      <c r="B30" s="46" t="s">
        <v>51</v>
      </c>
      <c r="C30" s="45">
        <v>13000</v>
      </c>
      <c r="D30" s="44">
        <v>10</v>
      </c>
      <c r="E30" s="51">
        <v>3.2</v>
      </c>
    </row>
    <row r="31" spans="1:5" ht="22.5" customHeight="1">
      <c r="A31" s="68"/>
      <c r="B31" s="9" t="s">
        <v>26</v>
      </c>
      <c r="C31" s="11">
        <f>SUM(C19:C30)</f>
        <v>156283</v>
      </c>
      <c r="D31" s="8"/>
      <c r="E31" s="52"/>
    </row>
    <row r="32" spans="1:5" ht="22.5" customHeight="1">
      <c r="A32" s="56" t="s">
        <v>27</v>
      </c>
      <c r="B32" s="58"/>
      <c r="C32" s="3">
        <f>C18+C31</f>
        <v>201188</v>
      </c>
      <c r="D32" s="3"/>
      <c r="E32" s="52"/>
    </row>
  </sheetData>
  <mergeCells count="4">
    <mergeCell ref="A1:E1"/>
    <mergeCell ref="A4:A18"/>
    <mergeCell ref="A19:A31"/>
    <mergeCell ref="A32:B32"/>
  </mergeCells>
  <phoneticPr fontId="1" type="noConversion"/>
  <pageMargins left="0.47" right="0.46" top="0.91" bottom="0.74803149606299213" header="0.37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债务</vt:lpstr>
      <vt:lpstr>2019年新增债券安排</vt:lpstr>
      <vt:lpstr>2020年新增债券安排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2020-09-23T01:39:33Z</cp:lastPrinted>
  <dcterms:created xsi:type="dcterms:W3CDTF">2019-03-26T03:36:16Z</dcterms:created>
  <dcterms:modified xsi:type="dcterms:W3CDTF">2020-09-23T01:39:39Z</dcterms:modified>
</cp:coreProperties>
</file>