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债务" sheetId="1" r:id="rId1"/>
    <sheet name="2020年新增债券安排" sheetId="3" r:id="rId2"/>
    <sheet name="2021年新增债券安排" sheetId="4" r:id="rId3"/>
  </sheets>
  <calcPr calcId="124519"/>
</workbook>
</file>

<file path=xl/calcChain.xml><?xml version="1.0" encoding="utf-8"?>
<calcChain xmlns="http://schemas.openxmlformats.org/spreadsheetml/2006/main">
  <c r="C25" i="4"/>
  <c r="C23"/>
  <c r="C26" s="1"/>
  <c r="C18" i="3"/>
  <c r="C12"/>
  <c r="C31"/>
  <c r="G5" i="1"/>
  <c r="C6" i="3"/>
  <c r="C32" l="1"/>
</calcChain>
</file>

<file path=xl/sharedStrings.xml><?xml version="1.0" encoding="utf-8"?>
<sst xmlns="http://schemas.openxmlformats.org/spreadsheetml/2006/main" count="90" uniqueCount="80">
  <si>
    <t>债务限额</t>
    <phoneticPr fontId="1" type="noConversion"/>
  </si>
  <si>
    <t>债务余额</t>
    <phoneticPr fontId="1" type="noConversion"/>
  </si>
  <si>
    <t>小计</t>
    <phoneticPr fontId="1" type="noConversion"/>
  </si>
  <si>
    <t>担保责任</t>
    <phoneticPr fontId="1" type="noConversion"/>
  </si>
  <si>
    <t>救助责任</t>
    <phoneticPr fontId="1" type="noConversion"/>
  </si>
  <si>
    <t>合计</t>
    <phoneticPr fontId="1" type="noConversion"/>
  </si>
  <si>
    <t>单位：万元</t>
    <phoneticPr fontId="1" type="noConversion"/>
  </si>
  <si>
    <t>一般债券</t>
    <phoneticPr fontId="1" type="noConversion"/>
  </si>
  <si>
    <t>项目安排</t>
    <phoneticPr fontId="1" type="noConversion"/>
  </si>
  <si>
    <t>单位;万元</t>
    <phoneticPr fontId="1" type="noConversion"/>
  </si>
  <si>
    <t>类型</t>
    <phoneticPr fontId="1" type="noConversion"/>
  </si>
  <si>
    <t>期限（年）</t>
    <phoneticPr fontId="1" type="noConversion"/>
  </si>
  <si>
    <t>利率%</t>
    <phoneticPr fontId="1" type="noConversion"/>
  </si>
  <si>
    <t>债券金额</t>
    <phoneticPr fontId="1" type="noConversion"/>
  </si>
  <si>
    <t>专项债券</t>
    <phoneticPr fontId="1" type="noConversion"/>
  </si>
  <si>
    <t>合 计</t>
    <phoneticPr fontId="1" type="noConversion"/>
  </si>
  <si>
    <t>鄱阳县饶州北大道道路工程</t>
  </si>
  <si>
    <t>姜夔大道三期工程项目</t>
  </si>
  <si>
    <t>小计</t>
    <phoneticPr fontId="1" type="noConversion"/>
  </si>
  <si>
    <t>专项债券</t>
    <phoneticPr fontId="1" type="noConversion"/>
  </si>
  <si>
    <t>小计</t>
    <phoneticPr fontId="1" type="noConversion"/>
  </si>
  <si>
    <t>合 计</t>
    <phoneticPr fontId="1" type="noConversion"/>
  </si>
  <si>
    <t>债券还本付息</t>
    <phoneticPr fontId="1" type="noConversion"/>
  </si>
  <si>
    <t>2020年鄱阳县新增债券资金安排表</t>
    <phoneticPr fontId="1" type="noConversion"/>
  </si>
  <si>
    <t>一般债券</t>
    <phoneticPr fontId="1" type="noConversion"/>
  </si>
  <si>
    <t xml:space="preserve">专项债券 </t>
    <phoneticPr fontId="1" type="noConversion"/>
  </si>
  <si>
    <t>或有债务余额</t>
    <phoneticPr fontId="1" type="noConversion"/>
  </si>
  <si>
    <t>鄱阳县环东湖综合治理工程</t>
  </si>
  <si>
    <t>鄱阳县人民医院内儿科综合住院大楼项目</t>
  </si>
  <si>
    <r>
      <t>鄱阳县高标准农田建设</t>
    </r>
    <r>
      <rPr>
        <sz val="10"/>
        <color indexed="8"/>
        <rFont val="Times New Roman"/>
        <family val="1"/>
      </rPr>
      <t>2019</t>
    </r>
  </si>
  <si>
    <r>
      <t>鄱阳县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3"/>
        <charset val="134"/>
      </rPr>
      <t>万吨水厂及管网改扩建工程</t>
    </r>
  </si>
  <si>
    <t>鄱阳县五湖连通建设项目</t>
  </si>
  <si>
    <t>城区主干道污水管网项目</t>
  </si>
  <si>
    <t>鄱阳县体育中心建设工程（增补工程）</t>
  </si>
  <si>
    <t>风雨山路</t>
  </si>
  <si>
    <t>城北二路及磨棋岭路新建工程</t>
  </si>
  <si>
    <t>G236芜汕线鄱阳县城外环改建工程</t>
  </si>
  <si>
    <t>上饶市纪委监委鄱阳县廉政教育中心</t>
  </si>
  <si>
    <t>湖城学校二部基础设施提升改造工程</t>
  </si>
  <si>
    <t>再融资</t>
    <phoneticPr fontId="1" type="noConversion"/>
  </si>
  <si>
    <t>还本</t>
    <phoneticPr fontId="1" type="noConversion"/>
  </si>
  <si>
    <t>付息</t>
    <phoneticPr fontId="1" type="noConversion"/>
  </si>
  <si>
    <t>合计</t>
    <phoneticPr fontId="1" type="noConversion"/>
  </si>
  <si>
    <t>一般债务</t>
    <phoneticPr fontId="1" type="noConversion"/>
  </si>
  <si>
    <t>专项债务</t>
    <phoneticPr fontId="1" type="noConversion"/>
  </si>
  <si>
    <t>合计</t>
    <phoneticPr fontId="1" type="noConversion"/>
  </si>
  <si>
    <t>翼天文旅综合体基础设施建设工程</t>
    <phoneticPr fontId="4" type="noConversion"/>
  </si>
  <si>
    <t>鄱阳湖博物馆建设项目</t>
    <phoneticPr fontId="4" type="noConversion"/>
  </si>
  <si>
    <t>鄱阳湖根亲文化园</t>
    <phoneticPr fontId="4" type="noConversion"/>
  </si>
  <si>
    <t>一般债券</t>
    <phoneticPr fontId="1" type="noConversion"/>
  </si>
  <si>
    <t>鄱阳县乡镇中心幼儿园建设项目</t>
    <phoneticPr fontId="4" type="noConversion"/>
  </si>
  <si>
    <t>鄱阳县城区公办幼儿园建设工程项目</t>
    <phoneticPr fontId="4" type="noConversion"/>
  </si>
  <si>
    <t>鄱阳县绿色园区调园扩区基础设施建设项目</t>
    <phoneticPr fontId="4" type="noConversion"/>
  </si>
  <si>
    <t>朝阳路续建工程</t>
  </si>
  <si>
    <t>鄱阳县北关路（姜夔大道至明德路）新建工程</t>
  </si>
  <si>
    <t>思源实验学校二期项目</t>
  </si>
  <si>
    <t>易地扶贫搬迁</t>
    <phoneticPr fontId="4" type="noConversion"/>
  </si>
  <si>
    <r>
      <t xml:space="preserve">江西鄱阳湖流域重点城镇污染综合治理与生态安全改善项目  </t>
    </r>
    <r>
      <rPr>
        <b/>
        <sz val="10"/>
        <rFont val="宋体"/>
        <family val="3"/>
        <charset val="134"/>
        <scheme val="minor"/>
      </rPr>
      <t xml:space="preserve"> (政府外债)</t>
    </r>
    <phoneticPr fontId="4" type="noConversion"/>
  </si>
  <si>
    <t>五金机电产业园</t>
    <phoneticPr fontId="16" type="noConversion"/>
  </si>
  <si>
    <t>农业园一期</t>
  </si>
  <si>
    <t>新民路改造项目</t>
  </si>
  <si>
    <t>土湖清淤工程</t>
  </si>
  <si>
    <t>中心城区人行道及雨污水管改造</t>
  </si>
  <si>
    <t>建设路改造项目</t>
  </si>
  <si>
    <t>鄱阳城区主干道白改黑工程及部分主干道立面改造工程项目一标段</t>
    <phoneticPr fontId="16" type="noConversion"/>
  </si>
  <si>
    <t>双创杆线整治项目</t>
  </si>
  <si>
    <t>G236、G306公路</t>
  </si>
  <si>
    <t>鄱阳中学附属学校</t>
  </si>
  <si>
    <t>县综合档案馆项目</t>
  </si>
  <si>
    <t>鄱阳县工业园区污水管网提升改造工程项目EPC总承包</t>
    <phoneticPr fontId="16" type="noConversion"/>
  </si>
  <si>
    <t>县委北侧道路改造项目</t>
  </si>
  <si>
    <t>城区人行道改造</t>
  </si>
  <si>
    <t>智慧城管项目</t>
  </si>
  <si>
    <t>文旅综合体项目区域主干道供水工程</t>
  </si>
  <si>
    <t>鄱阳县天网工程高清改造服务项目合同</t>
  </si>
  <si>
    <t>2020年鄱阳县高标准农田建设项目</t>
    <phoneticPr fontId="1" type="noConversion"/>
  </si>
  <si>
    <t>2020年鄱阳县政府债务预决算信息公开表</t>
    <phoneticPr fontId="1" type="noConversion"/>
  </si>
  <si>
    <t>政府外债</t>
    <phoneticPr fontId="4" type="noConversion"/>
  </si>
  <si>
    <t>2021年鄱阳县新增债券资金安排表</t>
    <phoneticPr fontId="1" type="noConversion"/>
  </si>
  <si>
    <t>截至2021年5月</t>
    <phoneticPr fontId="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</si>
</sst>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1"/>
      <name val="仿宋_GB2312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7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justify" vertical="center" wrapText="1"/>
    </xf>
    <xf numFmtId="0" fontId="12" fillId="2" borderId="1" xfId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0" xfId="0" applyBorder="1">
      <alignment vertical="center"/>
    </xf>
  </cellXfs>
  <cellStyles count="3">
    <cellStyle name="常规" xfId="0" builtinId="0"/>
    <cellStyle name="常规 10 2" xfId="1"/>
    <cellStyle name="常规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>
      <selection sqref="A1:M1"/>
    </sheetView>
  </sheetViews>
  <sheetFormatPr defaultRowHeight="13.5"/>
  <cols>
    <col min="1" max="1" width="9.375" customWidth="1"/>
    <col min="2" max="2" width="10.875" customWidth="1"/>
    <col min="3" max="3" width="11.125" customWidth="1"/>
    <col min="4" max="9" width="10.875" customWidth="1"/>
    <col min="10" max="13" width="9.375" customWidth="1"/>
  </cols>
  <sheetData>
    <row r="1" spans="1:15" ht="57.75" customHeight="1">
      <c r="A1" s="36" t="s">
        <v>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ht="24.75" customHeight="1">
      <c r="L2" s="1" t="s">
        <v>6</v>
      </c>
    </row>
    <row r="3" spans="1:15" ht="33" customHeight="1">
      <c r="A3" s="32" t="s">
        <v>0</v>
      </c>
      <c r="B3" s="32"/>
      <c r="C3" s="32"/>
      <c r="D3" s="32" t="s">
        <v>1</v>
      </c>
      <c r="E3" s="32"/>
      <c r="F3" s="32"/>
      <c r="G3" s="33" t="s">
        <v>26</v>
      </c>
      <c r="H3" s="34"/>
      <c r="I3" s="35"/>
      <c r="J3" s="33" t="s">
        <v>22</v>
      </c>
      <c r="K3" s="34"/>
      <c r="L3" s="34"/>
      <c r="M3" s="35"/>
    </row>
    <row r="4" spans="1:15" ht="33" customHeight="1">
      <c r="A4" s="16" t="s">
        <v>45</v>
      </c>
      <c r="B4" s="16" t="s">
        <v>43</v>
      </c>
      <c r="C4" s="16" t="s">
        <v>44</v>
      </c>
      <c r="D4" s="9" t="s">
        <v>5</v>
      </c>
      <c r="E4" s="9" t="s">
        <v>24</v>
      </c>
      <c r="F4" s="17" t="s">
        <v>25</v>
      </c>
      <c r="G4" s="10" t="s">
        <v>5</v>
      </c>
      <c r="H4" s="9" t="s">
        <v>3</v>
      </c>
      <c r="I4" s="9" t="s">
        <v>4</v>
      </c>
      <c r="J4" s="11" t="s">
        <v>42</v>
      </c>
      <c r="K4" s="11" t="s">
        <v>39</v>
      </c>
      <c r="L4" s="11" t="s">
        <v>40</v>
      </c>
      <c r="M4" s="18" t="s">
        <v>41</v>
      </c>
    </row>
    <row r="5" spans="1:15" ht="46.5" customHeight="1">
      <c r="A5" s="2">
        <v>650121.30000000005</v>
      </c>
      <c r="B5" s="2">
        <v>243678.3</v>
      </c>
      <c r="C5" s="2">
        <v>406443</v>
      </c>
      <c r="D5" s="2">
        <v>584446.30000000005</v>
      </c>
      <c r="E5" s="2">
        <v>207212.79999999999</v>
      </c>
      <c r="F5" s="2">
        <v>377233.5</v>
      </c>
      <c r="G5" s="2">
        <f>SUM(H5:I5)</f>
        <v>13101.46</v>
      </c>
      <c r="H5" s="2">
        <v>11785.14</v>
      </c>
      <c r="I5" s="2">
        <v>1316.32</v>
      </c>
      <c r="J5" s="2">
        <v>42569.11</v>
      </c>
      <c r="K5" s="2">
        <v>15862</v>
      </c>
      <c r="L5" s="2">
        <v>10527.8</v>
      </c>
      <c r="M5" s="2">
        <v>16177.18</v>
      </c>
      <c r="N5" s="42"/>
      <c r="O5" s="43"/>
    </row>
  </sheetData>
  <mergeCells count="5">
    <mergeCell ref="D3:F3"/>
    <mergeCell ref="G3:I3"/>
    <mergeCell ref="J3:M3"/>
    <mergeCell ref="A1:M1"/>
    <mergeCell ref="A3:C3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H11" sqref="H11"/>
    </sheetView>
  </sheetViews>
  <sheetFormatPr defaultRowHeight="13.5"/>
  <cols>
    <col min="1" max="1" width="13.375" customWidth="1"/>
    <col min="2" max="2" width="37.875" customWidth="1"/>
    <col min="3" max="3" width="14.25" customWidth="1"/>
    <col min="4" max="4" width="14" customWidth="1"/>
    <col min="5" max="5" width="13.125" customWidth="1"/>
  </cols>
  <sheetData>
    <row r="1" spans="1:5" ht="39.75" customHeight="1">
      <c r="A1" s="36" t="s">
        <v>23</v>
      </c>
      <c r="B1" s="36"/>
      <c r="C1" s="36"/>
      <c r="D1" s="36"/>
      <c r="E1" s="36"/>
    </row>
    <row r="2" spans="1:5" ht="27" customHeight="1">
      <c r="E2" s="1" t="s">
        <v>9</v>
      </c>
    </row>
    <row r="3" spans="1:5" ht="28.5" customHeight="1">
      <c r="A3" s="4" t="s">
        <v>10</v>
      </c>
      <c r="B3" s="4" t="s">
        <v>8</v>
      </c>
      <c r="C3" s="4" t="s">
        <v>13</v>
      </c>
      <c r="D3" s="4" t="s">
        <v>11</v>
      </c>
      <c r="E3" s="4" t="s">
        <v>12</v>
      </c>
    </row>
    <row r="4" spans="1:5" ht="22.5" customHeight="1">
      <c r="A4" s="37" t="s">
        <v>49</v>
      </c>
      <c r="B4" s="13" t="s">
        <v>32</v>
      </c>
      <c r="C4" s="14">
        <v>7000</v>
      </c>
      <c r="D4" s="19">
        <v>10</v>
      </c>
      <c r="E4" s="30">
        <v>3.12</v>
      </c>
    </row>
    <row r="5" spans="1:5" ht="22.5" customHeight="1">
      <c r="A5" s="37"/>
      <c r="B5" s="13" t="s">
        <v>33</v>
      </c>
      <c r="C5" s="14">
        <v>7200</v>
      </c>
      <c r="D5" s="19">
        <v>10</v>
      </c>
      <c r="E5" s="30">
        <v>3.12</v>
      </c>
    </row>
    <row r="6" spans="1:5" ht="22.5" customHeight="1">
      <c r="A6" s="37"/>
      <c r="B6" s="13" t="s">
        <v>17</v>
      </c>
      <c r="C6" s="14">
        <f>9750+6740-3250-240</f>
        <v>13000</v>
      </c>
      <c r="D6" s="19">
        <v>10</v>
      </c>
      <c r="E6" s="30">
        <v>3.12</v>
      </c>
    </row>
    <row r="7" spans="1:5" ht="22.5" customHeight="1">
      <c r="A7" s="37"/>
      <c r="B7" s="13" t="s">
        <v>34</v>
      </c>
      <c r="C7" s="14">
        <v>2000</v>
      </c>
      <c r="D7" s="19">
        <v>10</v>
      </c>
      <c r="E7" s="30">
        <v>3.12</v>
      </c>
    </row>
    <row r="8" spans="1:5" ht="22.5" customHeight="1">
      <c r="A8" s="37"/>
      <c r="B8" s="13" t="s">
        <v>35</v>
      </c>
      <c r="C8" s="14">
        <v>940</v>
      </c>
      <c r="D8" s="19">
        <v>10</v>
      </c>
      <c r="E8" s="30">
        <v>3.12</v>
      </c>
    </row>
    <row r="9" spans="1:5" ht="22.5" customHeight="1">
      <c r="A9" s="37"/>
      <c r="B9" s="13" t="s">
        <v>36</v>
      </c>
      <c r="C9" s="14">
        <v>3250</v>
      </c>
      <c r="D9" s="19">
        <v>10</v>
      </c>
      <c r="E9" s="30">
        <v>3.12</v>
      </c>
    </row>
    <row r="10" spans="1:5" ht="22.5" customHeight="1">
      <c r="A10" s="37"/>
      <c r="B10" s="13" t="s">
        <v>37</v>
      </c>
      <c r="C10" s="14">
        <v>2970</v>
      </c>
      <c r="D10" s="19">
        <v>10</v>
      </c>
      <c r="E10" s="30">
        <v>3.12</v>
      </c>
    </row>
    <row r="11" spans="1:5" ht="22.5" customHeight="1">
      <c r="A11" s="37"/>
      <c r="B11" s="13" t="s">
        <v>38</v>
      </c>
      <c r="C11" s="15">
        <v>340</v>
      </c>
      <c r="D11" s="19">
        <v>10</v>
      </c>
      <c r="E11" s="30">
        <v>3.12</v>
      </c>
    </row>
    <row r="12" spans="1:5" ht="22.5" customHeight="1">
      <c r="A12" s="37"/>
      <c r="B12" s="22" t="s">
        <v>32</v>
      </c>
      <c r="C12" s="25">
        <f>4259.3</f>
        <v>4259.3</v>
      </c>
      <c r="D12" s="25">
        <v>30</v>
      </c>
      <c r="E12" s="30">
        <v>3.95</v>
      </c>
    </row>
    <row r="13" spans="1:5" ht="22.5" customHeight="1">
      <c r="A13" s="37"/>
      <c r="B13" s="23" t="s">
        <v>53</v>
      </c>
      <c r="C13" s="15">
        <v>836</v>
      </c>
      <c r="D13" s="15">
        <v>30</v>
      </c>
      <c r="E13" s="30">
        <v>3.95</v>
      </c>
    </row>
    <row r="14" spans="1:5" ht="22.5" customHeight="1">
      <c r="A14" s="37"/>
      <c r="B14" s="23" t="s">
        <v>54</v>
      </c>
      <c r="C14" s="15">
        <v>504</v>
      </c>
      <c r="D14" s="25">
        <v>30</v>
      </c>
      <c r="E14" s="30">
        <v>3.95</v>
      </c>
    </row>
    <row r="15" spans="1:5" ht="22.5" customHeight="1">
      <c r="A15" s="37"/>
      <c r="B15" s="23" t="s">
        <v>55</v>
      </c>
      <c r="C15" s="25">
        <v>1800</v>
      </c>
      <c r="D15" s="15">
        <v>30</v>
      </c>
      <c r="E15" s="30">
        <v>3.95</v>
      </c>
    </row>
    <row r="16" spans="1:5" ht="22.5" customHeight="1">
      <c r="A16" s="37"/>
      <c r="B16" s="13" t="s">
        <v>56</v>
      </c>
      <c r="C16" s="25">
        <v>805.7</v>
      </c>
      <c r="D16" s="25">
        <v>30</v>
      </c>
      <c r="E16" s="30">
        <v>3.95</v>
      </c>
    </row>
    <row r="17" spans="1:5" ht="28.5" customHeight="1">
      <c r="A17" s="37"/>
      <c r="B17" s="24" t="s">
        <v>57</v>
      </c>
      <c r="C17" s="15">
        <v>9495</v>
      </c>
      <c r="D17" s="15"/>
      <c r="E17" s="30"/>
    </row>
    <row r="18" spans="1:5" ht="22.5" customHeight="1">
      <c r="A18" s="38"/>
      <c r="B18" s="6" t="s">
        <v>18</v>
      </c>
      <c r="C18" s="7">
        <f>SUM(C4:C16)</f>
        <v>44905</v>
      </c>
      <c r="D18" s="28"/>
      <c r="E18" s="26"/>
    </row>
    <row r="19" spans="1:5" ht="22.5" customHeight="1">
      <c r="A19" s="39" t="s">
        <v>19</v>
      </c>
      <c r="B19" s="21" t="s">
        <v>27</v>
      </c>
      <c r="C19" s="12">
        <v>50033</v>
      </c>
      <c r="D19" s="19">
        <v>10</v>
      </c>
      <c r="E19" s="26">
        <v>3.37</v>
      </c>
    </row>
    <row r="20" spans="1:5" ht="22.5" customHeight="1">
      <c r="A20" s="40"/>
      <c r="B20" s="21" t="s">
        <v>28</v>
      </c>
      <c r="C20" s="12">
        <v>4000</v>
      </c>
      <c r="D20" s="19">
        <v>5</v>
      </c>
      <c r="E20" s="26">
        <v>3.15</v>
      </c>
    </row>
    <row r="21" spans="1:5" ht="22.5" customHeight="1">
      <c r="A21" s="40"/>
      <c r="B21" s="21" t="s">
        <v>29</v>
      </c>
      <c r="C21" s="12">
        <v>23350</v>
      </c>
      <c r="D21" s="19">
        <v>5</v>
      </c>
      <c r="E21" s="26">
        <v>3.15</v>
      </c>
    </row>
    <row r="22" spans="1:5" ht="22.5" customHeight="1">
      <c r="A22" s="40"/>
      <c r="B22" s="21" t="s">
        <v>30</v>
      </c>
      <c r="C22" s="12">
        <v>5000</v>
      </c>
      <c r="D22" s="19">
        <v>10</v>
      </c>
      <c r="E22" s="26">
        <v>3.37</v>
      </c>
    </row>
    <row r="23" spans="1:5" ht="22.5" customHeight="1">
      <c r="A23" s="40"/>
      <c r="B23" s="21" t="s">
        <v>31</v>
      </c>
      <c r="C23" s="12">
        <v>12200</v>
      </c>
      <c r="D23" s="19">
        <v>10</v>
      </c>
      <c r="E23" s="26">
        <v>3.37</v>
      </c>
    </row>
    <row r="24" spans="1:5" ht="24" customHeight="1">
      <c r="A24" s="40"/>
      <c r="B24" s="12" t="s">
        <v>46</v>
      </c>
      <c r="C24" s="20">
        <v>7000</v>
      </c>
      <c r="D24" s="19">
        <v>15</v>
      </c>
      <c r="E24" s="26">
        <v>3.44</v>
      </c>
    </row>
    <row r="25" spans="1:5" ht="27.75" customHeight="1">
      <c r="A25" s="40"/>
      <c r="B25" s="12" t="s">
        <v>47</v>
      </c>
      <c r="C25" s="20">
        <v>12300</v>
      </c>
      <c r="D25" s="19">
        <v>20</v>
      </c>
      <c r="E25" s="26">
        <v>3.56</v>
      </c>
    </row>
    <row r="26" spans="1:5" ht="27.75" customHeight="1">
      <c r="A26" s="40"/>
      <c r="B26" s="12" t="s">
        <v>48</v>
      </c>
      <c r="C26" s="20">
        <v>6900</v>
      </c>
      <c r="D26" s="19">
        <v>20</v>
      </c>
      <c r="E26" s="26">
        <v>3.56</v>
      </c>
    </row>
    <row r="27" spans="1:5" ht="27.75" customHeight="1">
      <c r="A27" s="40"/>
      <c r="B27" s="12" t="s">
        <v>50</v>
      </c>
      <c r="C27" s="20">
        <v>12000</v>
      </c>
      <c r="D27" s="19">
        <v>15</v>
      </c>
      <c r="E27" s="26">
        <v>3.67</v>
      </c>
    </row>
    <row r="28" spans="1:5" ht="27.75" customHeight="1">
      <c r="A28" s="40"/>
      <c r="B28" s="12" t="s">
        <v>51</v>
      </c>
      <c r="C28" s="20">
        <v>5500</v>
      </c>
      <c r="D28" s="19">
        <v>15</v>
      </c>
      <c r="E28" s="26">
        <v>3.67</v>
      </c>
    </row>
    <row r="29" spans="1:5" ht="27.75" customHeight="1">
      <c r="A29" s="40"/>
      <c r="B29" s="12" t="s">
        <v>52</v>
      </c>
      <c r="C29" s="20">
        <v>5000</v>
      </c>
      <c r="D29" s="19">
        <v>15</v>
      </c>
      <c r="E29" s="26">
        <v>3.67</v>
      </c>
    </row>
    <row r="30" spans="1:5" ht="27.75" customHeight="1">
      <c r="A30" s="40"/>
      <c r="B30" s="21" t="s">
        <v>31</v>
      </c>
      <c r="C30" s="20">
        <v>13000</v>
      </c>
      <c r="D30" s="19">
        <v>10</v>
      </c>
      <c r="E30" s="26">
        <v>3.2</v>
      </c>
    </row>
    <row r="31" spans="1:5" ht="22.5" customHeight="1">
      <c r="A31" s="41"/>
      <c r="B31" s="6" t="s">
        <v>20</v>
      </c>
      <c r="C31" s="8">
        <f>SUM(C19:C30)</f>
        <v>156283</v>
      </c>
      <c r="D31" s="5"/>
      <c r="E31" s="27"/>
    </row>
    <row r="32" spans="1:5" ht="22.5" customHeight="1">
      <c r="A32" s="33" t="s">
        <v>21</v>
      </c>
      <c r="B32" s="35"/>
      <c r="C32" s="3">
        <f>C18+C31</f>
        <v>201188</v>
      </c>
      <c r="D32" s="3"/>
      <c r="E32" s="27"/>
    </row>
  </sheetData>
  <mergeCells count="4">
    <mergeCell ref="A1:E1"/>
    <mergeCell ref="A4:A18"/>
    <mergeCell ref="A19:A31"/>
    <mergeCell ref="A32:B32"/>
  </mergeCells>
  <phoneticPr fontId="1" type="noConversion"/>
  <pageMargins left="0.47" right="0.46" top="0.91" bottom="0.74803149606299213" header="0.37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J16" sqref="J16"/>
    </sheetView>
  </sheetViews>
  <sheetFormatPr defaultRowHeight="13.5"/>
  <cols>
    <col min="1" max="1" width="13.375" customWidth="1"/>
    <col min="2" max="2" width="37.875" customWidth="1"/>
    <col min="3" max="3" width="14.25" customWidth="1"/>
    <col min="4" max="4" width="14" customWidth="1"/>
    <col min="5" max="5" width="13.125" customWidth="1"/>
  </cols>
  <sheetData>
    <row r="1" spans="1:5" ht="39.75" customHeight="1">
      <c r="A1" s="36" t="s">
        <v>78</v>
      </c>
      <c r="B1" s="36"/>
      <c r="C1" s="36"/>
      <c r="D1" s="36"/>
      <c r="E1" s="36"/>
    </row>
    <row r="2" spans="1:5" ht="27" customHeight="1">
      <c r="A2" t="s">
        <v>79</v>
      </c>
      <c r="E2" s="1" t="s">
        <v>9</v>
      </c>
    </row>
    <row r="3" spans="1:5" ht="28.5" customHeight="1">
      <c r="A3" s="29" t="s">
        <v>10</v>
      </c>
      <c r="B3" s="29" t="s">
        <v>8</v>
      </c>
      <c r="C3" s="29" t="s">
        <v>13</v>
      </c>
      <c r="D3" s="29" t="s">
        <v>11</v>
      </c>
      <c r="E3" s="29" t="s">
        <v>12</v>
      </c>
    </row>
    <row r="4" spans="1:5" ht="22.5" customHeight="1">
      <c r="A4" s="37" t="s">
        <v>7</v>
      </c>
      <c r="B4" s="21" t="s">
        <v>58</v>
      </c>
      <c r="C4" s="12">
        <v>1508</v>
      </c>
      <c r="D4" s="19">
        <v>7</v>
      </c>
      <c r="E4" s="30">
        <v>3.4</v>
      </c>
    </row>
    <row r="5" spans="1:5" ht="22.5" customHeight="1">
      <c r="A5" s="37"/>
      <c r="B5" s="21" t="s">
        <v>59</v>
      </c>
      <c r="C5" s="12">
        <v>200</v>
      </c>
      <c r="D5" s="19">
        <v>7</v>
      </c>
      <c r="E5" s="30">
        <v>3.4</v>
      </c>
    </row>
    <row r="6" spans="1:5" ht="22.5" customHeight="1">
      <c r="A6" s="37"/>
      <c r="B6" s="21" t="s">
        <v>60</v>
      </c>
      <c r="C6" s="12">
        <v>800</v>
      </c>
      <c r="D6" s="19">
        <v>7</v>
      </c>
      <c r="E6" s="30">
        <v>3.4</v>
      </c>
    </row>
    <row r="7" spans="1:5" ht="22.5" customHeight="1">
      <c r="A7" s="37"/>
      <c r="B7" s="21" t="s">
        <v>61</v>
      </c>
      <c r="C7" s="12">
        <v>2660</v>
      </c>
      <c r="D7" s="19">
        <v>7</v>
      </c>
      <c r="E7" s="30">
        <v>3.4</v>
      </c>
    </row>
    <row r="8" spans="1:5" ht="22.5" customHeight="1">
      <c r="A8" s="37"/>
      <c r="B8" s="21" t="s">
        <v>62</v>
      </c>
      <c r="C8" s="12">
        <v>3102.9</v>
      </c>
      <c r="D8" s="19">
        <v>7</v>
      </c>
      <c r="E8" s="30">
        <v>3.4</v>
      </c>
    </row>
    <row r="9" spans="1:5" ht="22.5" customHeight="1">
      <c r="A9" s="37"/>
      <c r="B9" s="21" t="s">
        <v>63</v>
      </c>
      <c r="C9" s="12">
        <v>1400</v>
      </c>
      <c r="D9" s="19">
        <v>7</v>
      </c>
      <c r="E9" s="30">
        <v>3.4</v>
      </c>
    </row>
    <row r="10" spans="1:5" ht="28.5" customHeight="1">
      <c r="A10" s="37"/>
      <c r="B10" s="21" t="s">
        <v>64</v>
      </c>
      <c r="C10" s="12">
        <v>492</v>
      </c>
      <c r="D10" s="19">
        <v>7</v>
      </c>
      <c r="E10" s="30">
        <v>3.4</v>
      </c>
    </row>
    <row r="11" spans="1:5" ht="22.5" customHeight="1">
      <c r="A11" s="37"/>
      <c r="B11" s="21" t="s">
        <v>65</v>
      </c>
      <c r="C11" s="12">
        <v>960</v>
      </c>
      <c r="D11" s="19">
        <v>7</v>
      </c>
      <c r="E11" s="30">
        <v>3.4</v>
      </c>
    </row>
    <row r="12" spans="1:5" ht="22.5" customHeight="1">
      <c r="A12" s="37"/>
      <c r="B12" s="21" t="s">
        <v>66</v>
      </c>
      <c r="C12" s="12">
        <v>2164</v>
      </c>
      <c r="D12" s="19">
        <v>7</v>
      </c>
      <c r="E12" s="30">
        <v>3.4</v>
      </c>
    </row>
    <row r="13" spans="1:5" ht="22.5" customHeight="1">
      <c r="A13" s="37"/>
      <c r="B13" s="21" t="s">
        <v>67</v>
      </c>
      <c r="C13" s="12">
        <v>3250</v>
      </c>
      <c r="D13" s="19">
        <v>7</v>
      </c>
      <c r="E13" s="30">
        <v>3.4</v>
      </c>
    </row>
    <row r="14" spans="1:5" ht="22.5" customHeight="1">
      <c r="A14" s="37"/>
      <c r="B14" s="21" t="s">
        <v>68</v>
      </c>
      <c r="C14" s="12">
        <v>1610</v>
      </c>
      <c r="D14" s="19">
        <v>7</v>
      </c>
      <c r="E14" s="30">
        <v>3.4</v>
      </c>
    </row>
    <row r="15" spans="1:5" ht="22.5" customHeight="1">
      <c r="A15" s="37"/>
      <c r="B15" s="21" t="s">
        <v>69</v>
      </c>
      <c r="C15" s="12">
        <v>2293.1</v>
      </c>
      <c r="D15" s="19">
        <v>7</v>
      </c>
      <c r="E15" s="30">
        <v>3.4</v>
      </c>
    </row>
    <row r="16" spans="1:5" ht="22.5" customHeight="1">
      <c r="A16" s="37"/>
      <c r="B16" s="21" t="s">
        <v>70</v>
      </c>
      <c r="C16" s="12">
        <v>420</v>
      </c>
      <c r="D16" s="19">
        <v>7</v>
      </c>
      <c r="E16" s="30">
        <v>3.4</v>
      </c>
    </row>
    <row r="17" spans="1:5" ht="22.5" customHeight="1">
      <c r="A17" s="37"/>
      <c r="B17" s="21" t="s">
        <v>71</v>
      </c>
      <c r="C17" s="12">
        <v>1600</v>
      </c>
      <c r="D17" s="19">
        <v>7</v>
      </c>
      <c r="E17" s="30">
        <v>3.4</v>
      </c>
    </row>
    <row r="18" spans="1:5" ht="22.5" customHeight="1">
      <c r="A18" s="37"/>
      <c r="B18" s="21" t="s">
        <v>16</v>
      </c>
      <c r="C18" s="12">
        <v>516</v>
      </c>
      <c r="D18" s="19">
        <v>7</v>
      </c>
      <c r="E18" s="30">
        <v>3.4</v>
      </c>
    </row>
    <row r="19" spans="1:5" ht="22.5" customHeight="1">
      <c r="A19" s="37"/>
      <c r="B19" s="21" t="s">
        <v>72</v>
      </c>
      <c r="C19" s="12">
        <v>665</v>
      </c>
      <c r="D19" s="19">
        <v>7</v>
      </c>
      <c r="E19" s="30">
        <v>3.4</v>
      </c>
    </row>
    <row r="20" spans="1:5" ht="22.5" customHeight="1">
      <c r="A20" s="37"/>
      <c r="B20" s="21" t="s">
        <v>73</v>
      </c>
      <c r="C20" s="12">
        <v>720</v>
      </c>
      <c r="D20" s="19">
        <v>7</v>
      </c>
      <c r="E20" s="30">
        <v>3.4</v>
      </c>
    </row>
    <row r="21" spans="1:5" ht="22.5" customHeight="1">
      <c r="A21" s="37"/>
      <c r="B21" s="21" t="s">
        <v>74</v>
      </c>
      <c r="C21" s="12">
        <v>590</v>
      </c>
      <c r="D21" s="19">
        <v>7</v>
      </c>
      <c r="E21" s="30">
        <v>3.4</v>
      </c>
    </row>
    <row r="22" spans="1:5" ht="28.5" customHeight="1">
      <c r="A22" s="37"/>
      <c r="B22" s="31" t="s">
        <v>77</v>
      </c>
      <c r="C22" s="15">
        <v>3758</v>
      </c>
      <c r="D22" s="15"/>
      <c r="E22" s="30"/>
    </row>
    <row r="23" spans="1:5" ht="22.5" customHeight="1">
      <c r="A23" s="38"/>
      <c r="B23" s="6" t="s">
        <v>2</v>
      </c>
      <c r="C23" s="7">
        <f>SUM(C4:C21)</f>
        <v>24951</v>
      </c>
      <c r="D23" s="28"/>
      <c r="E23" s="26"/>
    </row>
    <row r="24" spans="1:5" ht="22.5" customHeight="1">
      <c r="A24" s="39" t="s">
        <v>14</v>
      </c>
      <c r="B24" s="21" t="s">
        <v>75</v>
      </c>
      <c r="C24" s="12">
        <v>23202</v>
      </c>
      <c r="D24" s="19">
        <v>10</v>
      </c>
      <c r="E24" s="26">
        <v>3.23</v>
      </c>
    </row>
    <row r="25" spans="1:5" ht="22.5" customHeight="1">
      <c r="A25" s="41"/>
      <c r="B25" s="6" t="s">
        <v>2</v>
      </c>
      <c r="C25" s="8">
        <f>C24</f>
        <v>23202</v>
      </c>
      <c r="D25" s="5"/>
      <c r="E25" s="27"/>
    </row>
    <row r="26" spans="1:5" ht="22.5" customHeight="1">
      <c r="A26" s="33" t="s">
        <v>15</v>
      </c>
      <c r="B26" s="35"/>
      <c r="C26" s="3">
        <f>C23+C25</f>
        <v>48153</v>
      </c>
      <c r="D26" s="3"/>
      <c r="E26" s="27"/>
    </row>
  </sheetData>
  <mergeCells count="4">
    <mergeCell ref="A1:E1"/>
    <mergeCell ref="A4:A23"/>
    <mergeCell ref="A24:A25"/>
    <mergeCell ref="A26:B26"/>
  </mergeCells>
  <phoneticPr fontId="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债务</vt:lpstr>
      <vt:lpstr>2020年新增债券安排</vt:lpstr>
      <vt:lpstr>2021年新增债券安排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2020-09-23T01:39:33Z</cp:lastPrinted>
  <dcterms:created xsi:type="dcterms:W3CDTF">2019-03-26T03:36:16Z</dcterms:created>
  <dcterms:modified xsi:type="dcterms:W3CDTF">2021-05-18T02:46:43Z</dcterms:modified>
</cp:coreProperties>
</file>